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95" windowHeight="11070"/>
  </bookViews>
  <sheets>
    <sheet name="Financial Highlights" sheetId="1" r:id="rId1"/>
  </sheets>
  <calcPr calcId="124519" calcOnSave="0"/>
</workbook>
</file>

<file path=xl/calcChain.xml><?xml version="1.0" encoding="utf-8"?>
<calcChain xmlns="http://schemas.openxmlformats.org/spreadsheetml/2006/main">
  <c r="K22" i="1"/>
  <c r="K21"/>
  <c r="K19"/>
  <c r="K16"/>
  <c r="K15"/>
  <c r="K11"/>
  <c r="K12"/>
  <c r="K13"/>
  <c r="K6"/>
  <c r="K5"/>
  <c r="K4"/>
  <c r="K9"/>
  <c r="K8"/>
  <c r="K39"/>
  <c r="K38"/>
  <c r="K37"/>
  <c r="K36"/>
  <c r="K35"/>
  <c r="K46"/>
  <c r="K45"/>
  <c r="K58"/>
  <c r="K57" l="1"/>
  <c r="K56"/>
  <c r="K55"/>
  <c r="K54"/>
  <c r="K53"/>
  <c r="K52"/>
  <c r="K51"/>
  <c r="I45"/>
  <c r="K42"/>
  <c r="K32"/>
  <c r="K31"/>
  <c r="K30"/>
  <c r="K29"/>
  <c r="K28"/>
  <c r="K20"/>
  <c r="K18"/>
  <c r="K17" l="1"/>
  <c r="K7" l="1"/>
</calcChain>
</file>

<file path=xl/sharedStrings.xml><?xml version="1.0" encoding="utf-8"?>
<sst xmlns="http://schemas.openxmlformats.org/spreadsheetml/2006/main" count="57" uniqueCount="54">
  <si>
    <t>Under new regulations¹</t>
  </si>
  <si>
    <t>Change</t>
  </si>
  <si>
    <t>CONSOLIDATED BALANCE SHEET</t>
  </si>
  <si>
    <t xml:space="preserve">Mortgage loans </t>
  </si>
  <si>
    <t>Consumer loans</t>
  </si>
  <si>
    <t xml:space="preserve">Total loans </t>
  </si>
  <si>
    <t xml:space="preserve">Allowances for credit risk </t>
  </si>
  <si>
    <t xml:space="preserve">Total net loans </t>
  </si>
  <si>
    <t xml:space="preserve">Financial Investments </t>
  </si>
  <si>
    <t xml:space="preserve">Other assets </t>
  </si>
  <si>
    <t xml:space="preserve">Total assets </t>
  </si>
  <si>
    <t>NIBDs</t>
  </si>
  <si>
    <t xml:space="preserve">Term deposits </t>
  </si>
  <si>
    <t xml:space="preserve">Other obligations </t>
  </si>
  <si>
    <t xml:space="preserve">Capital and reserves </t>
  </si>
  <si>
    <t>Allowances for minimum dividends</t>
  </si>
  <si>
    <t xml:space="preserve">Net income </t>
  </si>
  <si>
    <t xml:space="preserve">Minority Interest </t>
  </si>
  <si>
    <t xml:space="preserve">FINANCIAL INDICATORS </t>
  </si>
  <si>
    <t>Bci shares</t>
  </si>
  <si>
    <t>Profitability and efficiency</t>
  </si>
  <si>
    <t xml:space="preserve">Return of equity </t>
  </si>
  <si>
    <t xml:space="preserve">Capitalized earnings of previous year </t>
  </si>
  <si>
    <t xml:space="preserve">Return on assets </t>
  </si>
  <si>
    <t>Market Share</t>
  </si>
  <si>
    <t>Risk</t>
  </si>
  <si>
    <t>Allowances over total loans</t>
  </si>
  <si>
    <t>ACTIVITY INDICATOR (NUMBER)</t>
  </si>
  <si>
    <t>Employees (Bci Corporation)</t>
  </si>
  <si>
    <t xml:space="preserve">Branches and contact points </t>
  </si>
  <si>
    <t xml:space="preserve">Checking accounts </t>
  </si>
  <si>
    <t xml:space="preserve">Electronic checkbooks </t>
  </si>
  <si>
    <t xml:space="preserve">ATMs </t>
  </si>
  <si>
    <t xml:space="preserve">Customers with internet access passwords </t>
  </si>
  <si>
    <t xml:space="preserve">Commercial and interbanks Loans  </t>
  </si>
  <si>
    <t>Total liabilities and shareholder's equity</t>
  </si>
  <si>
    <t>2012/2013</t>
  </si>
  <si>
    <t>Transaction balances for each year, expressed in Ch$ million</t>
  </si>
  <si>
    <t>Price</t>
  </si>
  <si>
    <t>Market capitalization (Ch$ million)</t>
  </si>
  <si>
    <t>Assets per employee (Ch$ million)</t>
  </si>
  <si>
    <t>Earnings per share</t>
  </si>
  <si>
    <t>Stock price / book value (times)</t>
  </si>
  <si>
    <t>Stock price / earnings per share (times)</t>
  </si>
  <si>
    <t xml:space="preserve">Efficiency (operating expenses/operating income) </t>
  </si>
  <si>
    <r>
      <t>Loans</t>
    </r>
    <r>
      <rPr>
        <vertAlign val="superscript"/>
        <sz val="10"/>
        <rFont val="Arial"/>
        <family val="2"/>
      </rPr>
      <t>2</t>
    </r>
  </si>
  <si>
    <r>
      <t>ATM transactions</t>
    </r>
    <r>
      <rPr>
        <vertAlign val="superscript"/>
        <sz val="10"/>
        <rFont val="Arial"/>
        <family val="2"/>
      </rPr>
      <t xml:space="preserve">4 </t>
    </r>
    <r>
      <rPr>
        <sz val="8"/>
        <rFont val="Arial"/>
        <family val="2"/>
      </rPr>
      <t xml:space="preserve">(December of each year) </t>
    </r>
  </si>
  <si>
    <r>
      <t>Internet transactions</t>
    </r>
    <r>
      <rPr>
        <vertAlign val="superscript"/>
        <sz val="10"/>
        <rFont val="Arial"/>
        <family val="2"/>
      </rPr>
      <t xml:space="preserve">5 </t>
    </r>
    <r>
      <rPr>
        <sz val="8"/>
        <rFont val="Arial"/>
        <family val="2"/>
      </rPr>
      <t xml:space="preserve">(December of each year) </t>
    </r>
  </si>
  <si>
    <r>
      <t>Allowance expenses</t>
    </r>
    <r>
      <rPr>
        <vertAlign val="superscript"/>
        <sz val="10"/>
        <rFont val="Arial"/>
        <family val="2"/>
      </rPr>
      <t>3</t>
    </r>
    <r>
      <rPr>
        <sz val="8"/>
        <rFont val="Arial"/>
        <family val="2"/>
      </rPr>
      <t xml:space="preserve"> / total loans                                        (Loss provisions/total loans)</t>
    </r>
  </si>
  <si>
    <r>
      <rPr>
        <vertAlign val="superscript"/>
        <sz val="10"/>
        <rFont val="Arial"/>
        <family val="2"/>
      </rPr>
      <t>4</t>
    </r>
    <r>
      <rPr>
        <sz val="8"/>
        <rFont val="Arial"/>
        <family val="2"/>
      </rPr>
      <t xml:space="preserve"> ATM withdrawals. </t>
    </r>
  </si>
  <si>
    <r>
      <rPr>
        <vertAlign val="superscript"/>
        <sz val="10"/>
        <rFont val="Arial"/>
        <family val="2"/>
      </rPr>
      <t>5</t>
    </r>
    <r>
      <rPr>
        <sz val="8"/>
        <rFont val="Arial"/>
        <family val="2"/>
      </rPr>
      <t xml:space="preserve"> Until the year 2009, transactions with or without authentication passwords were considered. From 2010 forward, only transactions with authentication passwords </t>
    </r>
  </si>
  <si>
    <r>
      <rPr>
        <vertAlign val="superscript"/>
        <sz val="10"/>
        <rFont val="Arial"/>
        <family val="2"/>
      </rPr>
      <t xml:space="preserve">1 </t>
    </r>
    <r>
      <rPr>
        <sz val="8"/>
        <rFont val="Arial"/>
        <family val="2"/>
      </rPr>
      <t>Under new accounting standards put in effect January 1, 2009 by the Superintendency of Banks and Financial Institutions.</t>
    </r>
  </si>
  <si>
    <r>
      <rPr>
        <vertAlign val="superscript"/>
        <sz val="10"/>
        <rFont val="Arial"/>
        <family val="2"/>
      </rPr>
      <t xml:space="preserve">2 </t>
    </r>
    <r>
      <rPr>
        <sz val="8"/>
        <rFont val="Arial"/>
        <family val="2"/>
      </rPr>
      <t>Excludes Corpbanca Colombia.</t>
    </r>
  </si>
  <si>
    <r>
      <rPr>
        <vertAlign val="superscript"/>
        <sz val="10"/>
        <rFont val="Arial"/>
        <family val="2"/>
      </rPr>
      <t>3</t>
    </r>
    <r>
      <rPr>
        <sz val="8"/>
        <rFont val="Arial"/>
        <family val="2"/>
      </rPr>
      <t>Allowance expense is defined as the sum of the expenses of provisions for credit risk and credit contingency.</t>
    </r>
  </si>
</sst>
</file>

<file path=xl/styles.xml><?xml version="1.0" encoding="utf-8"?>
<styleSheet xmlns="http://schemas.openxmlformats.org/spreadsheetml/2006/main">
  <numFmts count="7">
    <numFmt numFmtId="164" formatCode="#,##0_$;[Red]\(#,##0\)_$"/>
    <numFmt numFmtId="165" formatCode="#,##0_$;\(#,##0\)_$"/>
    <numFmt numFmtId="167" formatCode="#,##0.000_$;\(#,##0.000\)_$"/>
    <numFmt numFmtId="168" formatCode="#,##0.000"/>
    <numFmt numFmtId="169" formatCode="#,##0.0000"/>
    <numFmt numFmtId="170" formatCode="0.0%"/>
    <numFmt numFmtId="173" formatCode="#,##0.00_$;\(#,##0.00\)_$"/>
  </numFmts>
  <fonts count="16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mbria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0" fillId="0" borderId="0"/>
    <xf numFmtId="0" fontId="7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10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1" fontId="9" fillId="3" borderId="2" xfId="1" applyNumberFormat="1" applyFont="1" applyFill="1" applyBorder="1" applyAlignment="1">
      <alignment horizontal="left" vertical="center" indent="1"/>
    </xf>
    <xf numFmtId="1" fontId="8" fillId="0" borderId="3" xfId="1" applyNumberFormat="1" applyFont="1" applyFill="1" applyBorder="1" applyAlignment="1">
      <alignment vertical="center"/>
    </xf>
    <xf numFmtId="1" fontId="8" fillId="2" borderId="3" xfId="1" applyNumberFormat="1" applyFont="1" applyFill="1" applyBorder="1" applyAlignment="1">
      <alignment horizontal="center" vertical="center"/>
    </xf>
    <xf numFmtId="1" fontId="8" fillId="2" borderId="4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0" fillId="0" borderId="0" xfId="1" applyFont="1"/>
    <xf numFmtId="164" fontId="11" fillId="0" borderId="3" xfId="1" applyNumberFormat="1" applyFont="1" applyBorder="1" applyAlignment="1">
      <alignment vertical="center"/>
    </xf>
    <xf numFmtId="3" fontId="10" fillId="0" borderId="0" xfId="1" applyNumberFormat="1" applyFont="1"/>
    <xf numFmtId="164" fontId="10" fillId="0" borderId="0" xfId="1" quotePrefix="1" applyNumberFormat="1" applyFont="1" applyFill="1" applyBorder="1" applyAlignment="1">
      <alignment horizontal="left" vertical="center"/>
    </xf>
    <xf numFmtId="169" fontId="10" fillId="0" borderId="0" xfId="1" applyNumberFormat="1" applyFont="1"/>
    <xf numFmtId="0" fontId="12" fillId="0" borderId="0" xfId="1" applyFont="1"/>
    <xf numFmtId="0" fontId="7" fillId="2" borderId="0" xfId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horizontal="right"/>
    </xf>
    <xf numFmtId="3" fontId="10" fillId="0" borderId="0" xfId="1" applyNumberFormat="1" applyFont="1" applyAlignment="1">
      <alignment horizontal="right"/>
    </xf>
    <xf numFmtId="0" fontId="10" fillId="0" borderId="5" xfId="1" applyFont="1" applyBorder="1" applyAlignment="1">
      <alignment horizontal="right"/>
    </xf>
    <xf numFmtId="10" fontId="10" fillId="0" borderId="0" xfId="2" applyNumberFormat="1" applyFont="1" applyAlignment="1">
      <alignment horizontal="right"/>
    </xf>
    <xf numFmtId="10" fontId="10" fillId="0" borderId="5" xfId="2" applyNumberFormat="1" applyFont="1" applyBorder="1" applyAlignment="1">
      <alignment horizontal="right"/>
    </xf>
    <xf numFmtId="0" fontId="6" fillId="0" borderId="5" xfId="1" applyFont="1" applyFill="1" applyBorder="1" applyAlignment="1">
      <alignment vertical="center"/>
    </xf>
    <xf numFmtId="1" fontId="8" fillId="0" borderId="6" xfId="1" applyNumberFormat="1" applyFont="1" applyFill="1" applyBorder="1" applyAlignment="1">
      <alignment vertical="center"/>
    </xf>
    <xf numFmtId="164" fontId="10" fillId="0" borderId="5" xfId="1" applyNumberFormat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1" fontId="8" fillId="2" borderId="6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10" fontId="10" fillId="0" borderId="0" xfId="2" applyNumberFormat="1" applyFont="1" applyBorder="1" applyAlignment="1">
      <alignment horizontal="right"/>
    </xf>
    <xf numFmtId="0" fontId="10" fillId="0" borderId="0" xfId="1" applyNumberFormat="1" applyFont="1" applyFill="1" applyBorder="1" applyAlignment="1">
      <alignment horizontal="right" vertical="center"/>
    </xf>
    <xf numFmtId="167" fontId="10" fillId="0" borderId="0" xfId="1" applyNumberFormat="1" applyFont="1" applyFill="1" applyAlignment="1">
      <alignment horizontal="right"/>
    </xf>
    <xf numFmtId="0" fontId="10" fillId="0" borderId="0" xfId="7" applyFont="1"/>
    <xf numFmtId="170" fontId="10" fillId="0" borderId="0" xfId="3" applyNumberFormat="1" applyFont="1" applyFill="1" applyBorder="1" applyAlignment="1">
      <alignment horizontal="right" vertical="center"/>
    </xf>
    <xf numFmtId="170" fontId="11" fillId="0" borderId="0" xfId="3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vertical="center" wrapText="1"/>
    </xf>
    <xf numFmtId="0" fontId="10" fillId="0" borderId="0" xfId="7" applyNumberFormat="1" applyFont="1"/>
    <xf numFmtId="164" fontId="10" fillId="0" borderId="1" xfId="1" applyNumberFormat="1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3" fontId="10" fillId="0" borderId="5" xfId="1" applyNumberFormat="1" applyFont="1" applyBorder="1"/>
    <xf numFmtId="170" fontId="10" fillId="0" borderId="0" xfId="3" applyNumberFormat="1" applyFont="1"/>
    <xf numFmtId="2" fontId="10" fillId="0" borderId="0" xfId="1" applyNumberFormat="1" applyFont="1"/>
    <xf numFmtId="2" fontId="10" fillId="0" borderId="5" xfId="1" applyNumberFormat="1" applyFont="1" applyBorder="1"/>
    <xf numFmtId="0" fontId="10" fillId="0" borderId="5" xfId="1" applyFont="1" applyBorder="1"/>
    <xf numFmtId="10" fontId="10" fillId="0" borderId="0" xfId="2" applyNumberFormat="1" applyFont="1"/>
    <xf numFmtId="10" fontId="10" fillId="0" borderId="5" xfId="2" applyNumberFormat="1" applyFont="1" applyBorder="1"/>
    <xf numFmtId="10" fontId="10" fillId="0" borderId="0" xfId="2" applyNumberFormat="1" applyFont="1" applyFill="1"/>
    <xf numFmtId="173" fontId="10" fillId="0" borderId="0" xfId="1" applyNumberFormat="1" applyFont="1" applyAlignment="1">
      <alignment horizontal="right"/>
    </xf>
    <xf numFmtId="10" fontId="10" fillId="0" borderId="0" xfId="1" applyNumberFormat="1" applyFont="1" applyFill="1"/>
    <xf numFmtId="173" fontId="10" fillId="0" borderId="0" xfId="1" applyNumberFormat="1" applyFont="1"/>
    <xf numFmtId="165" fontId="10" fillId="0" borderId="0" xfId="1" applyNumberFormat="1" applyFont="1"/>
    <xf numFmtId="0" fontId="10" fillId="0" borderId="0" xfId="1" applyFont="1" applyFill="1"/>
    <xf numFmtId="168" fontId="10" fillId="0" borderId="0" xfId="1" applyNumberFormat="1" applyFont="1"/>
    <xf numFmtId="3" fontId="10" fillId="0" borderId="0" xfId="1" applyNumberFormat="1" applyFont="1" applyFill="1"/>
  </cellXfs>
  <cellStyles count="9">
    <cellStyle name="3 V1.00 CORE IMAGE (5200MM3.100 08/01/97)_x000d_&#10;_x000d_&#10;[windows]_x000d_&#10;;spooler=yes_x000d_&#10;load=nw" xfId="6"/>
    <cellStyle name="Normal" xfId="0" builtinId="0"/>
    <cellStyle name="Normal 2" xfId="1"/>
    <cellStyle name="Normal 3" xfId="4"/>
    <cellStyle name="Normal 4" xfId="7"/>
    <cellStyle name="Porcentual" xfId="3" builtinId="5"/>
    <cellStyle name="Porcentual 2" xfId="2"/>
    <cellStyle name="Porcentual 3" xfId="5"/>
    <cellStyle name="Porcentual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6"/>
  <sheetViews>
    <sheetView tabSelected="1" topLeftCell="A46" workbookViewId="0">
      <selection activeCell="A62" sqref="A62"/>
    </sheetView>
  </sheetViews>
  <sheetFormatPr baseColWidth="10" defaultRowHeight="15"/>
  <cols>
    <col min="1" max="1" width="41.28515625" customWidth="1"/>
    <col min="9" max="9" width="11.7109375" bestFit="1" customWidth="1"/>
    <col min="10" max="10" width="11.7109375" customWidth="1"/>
    <col min="11" max="11" width="10.28515625" customWidth="1"/>
    <col min="14" max="14" width="13.7109375" bestFit="1" customWidth="1"/>
  </cols>
  <sheetData>
    <row r="1" spans="1:11" ht="15.75" thickBot="1">
      <c r="A1" s="6"/>
      <c r="B1" s="7"/>
      <c r="C1" s="7"/>
      <c r="D1" s="31"/>
      <c r="E1" s="9" t="s">
        <v>0</v>
      </c>
      <c r="F1" s="8"/>
      <c r="G1" s="8"/>
      <c r="H1" s="23"/>
      <c r="I1" s="8"/>
      <c r="J1" s="8"/>
      <c r="K1" s="44" t="s">
        <v>1</v>
      </c>
    </row>
    <row r="2" spans="1:11" ht="15.75" thickBot="1">
      <c r="A2" s="10" t="s">
        <v>2</v>
      </c>
      <c r="B2" s="11">
        <v>2006</v>
      </c>
      <c r="C2" s="11">
        <v>2007</v>
      </c>
      <c r="D2" s="32">
        <v>2008</v>
      </c>
      <c r="E2" s="13">
        <v>2008</v>
      </c>
      <c r="F2" s="12">
        <v>2009</v>
      </c>
      <c r="G2" s="12">
        <v>2010</v>
      </c>
      <c r="H2" s="12">
        <v>2011</v>
      </c>
      <c r="I2" s="12">
        <v>2012</v>
      </c>
      <c r="J2" s="12">
        <v>2013</v>
      </c>
      <c r="K2" s="45" t="s">
        <v>36</v>
      </c>
    </row>
    <row r="3" spans="1:11" ht="31.5" customHeight="1">
      <c r="A3" s="15" t="s">
        <v>37</v>
      </c>
      <c r="B3" s="15"/>
      <c r="C3" s="15"/>
      <c r="D3" s="33"/>
      <c r="E3" s="14"/>
      <c r="F3" s="14"/>
      <c r="G3" s="14"/>
      <c r="H3" s="14"/>
      <c r="I3" s="14"/>
      <c r="J3" s="14"/>
      <c r="K3" s="14"/>
    </row>
    <row r="4" spans="1:11">
      <c r="A4" s="14" t="s">
        <v>34</v>
      </c>
      <c r="B4" s="14">
        <v>4629372</v>
      </c>
      <c r="C4" s="14">
        <v>5464776</v>
      </c>
      <c r="D4" s="14">
        <v>6835561</v>
      </c>
      <c r="E4" s="48">
        <v>6835939</v>
      </c>
      <c r="F4" s="14">
        <v>6159662</v>
      </c>
      <c r="G4" s="14">
        <v>6544486</v>
      </c>
      <c r="H4" s="14">
        <v>7880994</v>
      </c>
      <c r="I4" s="14">
        <v>9048347</v>
      </c>
      <c r="J4" s="24">
        <v>9946350</v>
      </c>
      <c r="K4" s="42">
        <f>(J4/I4)-1</f>
        <v>9.924497811589239E-2</v>
      </c>
    </row>
    <row r="5" spans="1:11">
      <c r="A5" s="14" t="s">
        <v>3</v>
      </c>
      <c r="B5" s="14">
        <v>963071</v>
      </c>
      <c r="C5" s="14">
        <v>1324409</v>
      </c>
      <c r="D5" s="14">
        <v>1690214</v>
      </c>
      <c r="E5" s="48">
        <v>1693924</v>
      </c>
      <c r="F5" s="14">
        <v>1736465</v>
      </c>
      <c r="G5" s="14">
        <v>1913547</v>
      </c>
      <c r="H5" s="14">
        <v>2168712</v>
      </c>
      <c r="I5" s="14">
        <v>2466999</v>
      </c>
      <c r="J5" s="24">
        <v>2818822</v>
      </c>
      <c r="K5" s="42">
        <f>(J5/I5)-1</f>
        <v>0.14261173190584997</v>
      </c>
    </row>
    <row r="6" spans="1:11">
      <c r="A6" s="14" t="s">
        <v>4</v>
      </c>
      <c r="B6" s="14">
        <v>799983</v>
      </c>
      <c r="C6" s="14">
        <v>911749</v>
      </c>
      <c r="D6" s="14">
        <v>1003813</v>
      </c>
      <c r="E6" s="48">
        <v>1008781</v>
      </c>
      <c r="F6" s="14">
        <v>1041979</v>
      </c>
      <c r="G6" s="14">
        <v>1174581</v>
      </c>
      <c r="H6" s="14">
        <v>1400739</v>
      </c>
      <c r="I6" s="14">
        <v>1620457</v>
      </c>
      <c r="J6" s="24">
        <v>1764297</v>
      </c>
      <c r="K6" s="42">
        <f>(J6/I6)-1</f>
        <v>8.8765082936480333E-2</v>
      </c>
    </row>
    <row r="7" spans="1:11">
      <c r="A7" s="16" t="s">
        <v>5</v>
      </c>
      <c r="B7" s="16">
        <v>6392426</v>
      </c>
      <c r="C7" s="16">
        <v>7700934</v>
      </c>
      <c r="D7" s="16">
        <v>9529588</v>
      </c>
      <c r="E7" s="49">
        <v>9538644</v>
      </c>
      <c r="F7" s="16">
        <v>8938106</v>
      </c>
      <c r="G7" s="16">
        <v>9632614</v>
      </c>
      <c r="H7" s="16">
        <v>11450445</v>
      </c>
      <c r="I7" s="16">
        <v>13135803</v>
      </c>
      <c r="J7" s="25">
        <v>14529469</v>
      </c>
      <c r="K7" s="42">
        <f>(J7/I7)-1</f>
        <v>0.10609674947165382</v>
      </c>
    </row>
    <row r="8" spans="1:11">
      <c r="A8" s="14" t="s">
        <v>6</v>
      </c>
      <c r="B8" s="14">
        <v>-66850</v>
      </c>
      <c r="C8" s="14">
        <v>-85650</v>
      </c>
      <c r="D8" s="14">
        <v>-131820</v>
      </c>
      <c r="E8" s="48">
        <v>-131984</v>
      </c>
      <c r="F8" s="14">
        <v>-194334</v>
      </c>
      <c r="G8" s="14">
        <v>-249328</v>
      </c>
      <c r="H8" s="14">
        <v>-277297</v>
      </c>
      <c r="I8" s="14">
        <v>-299373</v>
      </c>
      <c r="J8" s="24">
        <v>-334247</v>
      </c>
      <c r="K8" s="42">
        <f>(J8/I8)-1</f>
        <v>0.11649013104054129</v>
      </c>
    </row>
    <row r="9" spans="1:11">
      <c r="A9" s="16" t="s">
        <v>7</v>
      </c>
      <c r="B9" s="16">
        <v>6325576</v>
      </c>
      <c r="C9" s="16">
        <v>7615284</v>
      </c>
      <c r="D9" s="16">
        <v>9397768</v>
      </c>
      <c r="E9" s="49">
        <v>9406660</v>
      </c>
      <c r="F9" s="16">
        <v>8743772</v>
      </c>
      <c r="G9" s="16">
        <v>9383286</v>
      </c>
      <c r="H9" s="16">
        <v>11173148</v>
      </c>
      <c r="I9" s="16">
        <v>12836430</v>
      </c>
      <c r="J9" s="25">
        <v>14195222</v>
      </c>
      <c r="K9" s="42">
        <f>(J9/I9)-1</f>
        <v>0.10585435358584894</v>
      </c>
    </row>
    <row r="10" spans="1:11" ht="7.5" customHeight="1">
      <c r="A10" s="16"/>
      <c r="B10" s="14"/>
      <c r="C10" s="14"/>
      <c r="D10" s="14"/>
      <c r="E10" s="48"/>
      <c r="F10" s="14"/>
      <c r="G10" s="14"/>
      <c r="H10" s="14"/>
      <c r="I10" s="14"/>
      <c r="J10" s="25"/>
      <c r="K10" s="25"/>
    </row>
    <row r="11" spans="1:11">
      <c r="A11" s="14" t="s">
        <v>8</v>
      </c>
      <c r="B11" s="14">
        <v>845762</v>
      </c>
      <c r="C11" s="14">
        <v>1019781</v>
      </c>
      <c r="D11" s="14">
        <v>1452092</v>
      </c>
      <c r="E11" s="48">
        <v>1458519</v>
      </c>
      <c r="F11" s="14">
        <v>1951298</v>
      </c>
      <c r="G11" s="14">
        <v>1346687</v>
      </c>
      <c r="H11" s="14">
        <v>2072068</v>
      </c>
      <c r="I11" s="14">
        <v>1994900</v>
      </c>
      <c r="J11" s="24">
        <v>1976887</v>
      </c>
      <c r="K11" s="42">
        <f>(J11/I11)-1</f>
        <v>-9.0295252894881939E-3</v>
      </c>
    </row>
    <row r="12" spans="1:11">
      <c r="A12" s="14" t="s">
        <v>9</v>
      </c>
      <c r="B12" s="14">
        <v>1595236</v>
      </c>
      <c r="C12" s="14">
        <v>1394074</v>
      </c>
      <c r="D12" s="14">
        <v>1946512</v>
      </c>
      <c r="E12" s="48">
        <v>1897758</v>
      </c>
      <c r="F12" s="14">
        <v>2426452</v>
      </c>
      <c r="G12" s="14">
        <v>2465311</v>
      </c>
      <c r="H12" s="14">
        <v>2864445</v>
      </c>
      <c r="I12" s="14">
        <v>3095248</v>
      </c>
      <c r="J12" s="24">
        <v>4074560</v>
      </c>
      <c r="K12" s="42">
        <f>(J12/I12)-1</f>
        <v>0.31639209523760292</v>
      </c>
    </row>
    <row r="13" spans="1:11">
      <c r="A13" s="16" t="s">
        <v>10</v>
      </c>
      <c r="B13" s="16">
        <v>8766574</v>
      </c>
      <c r="C13" s="16">
        <v>10029139</v>
      </c>
      <c r="D13" s="16">
        <v>12796372</v>
      </c>
      <c r="E13" s="49">
        <v>12762937</v>
      </c>
      <c r="F13" s="16">
        <v>13121522</v>
      </c>
      <c r="G13" s="16">
        <v>13195284</v>
      </c>
      <c r="H13" s="16">
        <v>16109661</v>
      </c>
      <c r="I13" s="16">
        <v>17926578</v>
      </c>
      <c r="J13" s="25">
        <v>20246669</v>
      </c>
      <c r="K13" s="43">
        <f>(J13/I13)-1</f>
        <v>0.12942185619586732</v>
      </c>
    </row>
    <row r="14" spans="1:11">
      <c r="B14" s="14"/>
      <c r="C14" s="14"/>
      <c r="D14" s="14"/>
      <c r="E14" s="48"/>
      <c r="F14" s="14"/>
      <c r="G14" s="14"/>
      <c r="H14" s="14"/>
      <c r="I14" s="14"/>
      <c r="J14" s="25"/>
      <c r="K14" s="25"/>
    </row>
    <row r="15" spans="1:11">
      <c r="A15" s="14" t="s">
        <v>11</v>
      </c>
      <c r="B15" s="14">
        <v>1543020</v>
      </c>
      <c r="C15" s="14">
        <v>1776766</v>
      </c>
      <c r="D15" s="14">
        <v>2021930.786601</v>
      </c>
      <c r="E15" s="48">
        <v>2021931</v>
      </c>
      <c r="F15" s="14">
        <v>2400959</v>
      </c>
      <c r="G15" s="14">
        <v>2844029</v>
      </c>
      <c r="H15" s="14">
        <v>3172480</v>
      </c>
      <c r="I15" s="14">
        <v>3618365</v>
      </c>
      <c r="J15" s="24">
        <v>3920617</v>
      </c>
      <c r="K15" s="42">
        <f>(J15/I15)-1</f>
        <v>8.3532755816508208E-2</v>
      </c>
    </row>
    <row r="16" spans="1:11">
      <c r="A16" s="14" t="s">
        <v>12</v>
      </c>
      <c r="B16" s="14">
        <v>4026275</v>
      </c>
      <c r="C16" s="14">
        <v>4772001</v>
      </c>
      <c r="D16" s="14">
        <v>6071803.6517599998</v>
      </c>
      <c r="E16" s="48">
        <v>6071804</v>
      </c>
      <c r="F16" s="14">
        <v>5491152</v>
      </c>
      <c r="G16" s="14">
        <v>5467545</v>
      </c>
      <c r="H16" s="14">
        <v>6749054</v>
      </c>
      <c r="I16" s="14">
        <v>7222588</v>
      </c>
      <c r="J16" s="24">
        <v>7707698</v>
      </c>
      <c r="K16" s="42">
        <f>(J16/I16)-1</f>
        <v>6.7165675239955647E-2</v>
      </c>
    </row>
    <row r="17" spans="1:11">
      <c r="A17" s="14" t="s">
        <v>13</v>
      </c>
      <c r="B17" s="14">
        <v>2609680</v>
      </c>
      <c r="C17" s="14">
        <v>2776437</v>
      </c>
      <c r="D17" s="14">
        <v>3912386</v>
      </c>
      <c r="E17" s="48">
        <v>3902204</v>
      </c>
      <c r="F17" s="14">
        <v>4333258</v>
      </c>
      <c r="G17" s="14">
        <v>3844544</v>
      </c>
      <c r="H17" s="14">
        <v>4966078</v>
      </c>
      <c r="I17" s="14">
        <v>5665668</v>
      </c>
      <c r="J17" s="24">
        <v>7036254</v>
      </c>
      <c r="K17" s="42">
        <f>(J17/I17)-1</f>
        <v>0.24191075085938674</v>
      </c>
    </row>
    <row r="18" spans="1:11">
      <c r="A18" s="14" t="s">
        <v>14</v>
      </c>
      <c r="B18" s="14">
        <v>467446</v>
      </c>
      <c r="C18" s="14">
        <v>568559</v>
      </c>
      <c r="D18" s="14">
        <v>683811</v>
      </c>
      <c r="E18" s="48">
        <v>620411</v>
      </c>
      <c r="F18" s="14">
        <v>783608</v>
      </c>
      <c r="G18" s="14">
        <v>883708</v>
      </c>
      <c r="H18" s="14">
        <v>1039157</v>
      </c>
      <c r="I18" s="14">
        <v>1230077</v>
      </c>
      <c r="J18" s="24">
        <v>1371893</v>
      </c>
      <c r="K18" s="42">
        <f>(J18/I18)-1</f>
        <v>0.11529034361263557</v>
      </c>
    </row>
    <row r="19" spans="1:11" ht="14.25" customHeight="1">
      <c r="A19" s="14" t="s">
        <v>15</v>
      </c>
      <c r="B19" s="14"/>
      <c r="C19" s="14"/>
      <c r="D19" s="14">
        <v>-45616.990221</v>
      </c>
      <c r="E19" s="48">
        <v>-45617</v>
      </c>
      <c r="F19" s="14">
        <v>-48232</v>
      </c>
      <c r="G19" s="14">
        <v>-66623</v>
      </c>
      <c r="H19" s="14">
        <v>-78380</v>
      </c>
      <c r="I19" s="14">
        <v>-81377</v>
      </c>
      <c r="J19" s="24">
        <v>-90088</v>
      </c>
      <c r="K19" s="42">
        <f>(J19/I19)-1</f>
        <v>0.10704498814161245</v>
      </c>
    </row>
    <row r="20" spans="1:11">
      <c r="A20" s="14" t="s">
        <v>16</v>
      </c>
      <c r="B20" s="14">
        <v>120153</v>
      </c>
      <c r="C20" s="14">
        <v>135376</v>
      </c>
      <c r="D20" s="14">
        <v>152057</v>
      </c>
      <c r="E20" s="48">
        <v>192203</v>
      </c>
      <c r="F20" s="14">
        <v>160773.82518284</v>
      </c>
      <c r="G20" s="14">
        <v>222075</v>
      </c>
      <c r="H20" s="14">
        <v>261268</v>
      </c>
      <c r="I20" s="14">
        <v>271256</v>
      </c>
      <c r="J20" s="39">
        <v>300294</v>
      </c>
      <c r="K20" s="42">
        <f>(J20/I20)-1</f>
        <v>0.10705016663225875</v>
      </c>
    </row>
    <row r="21" spans="1:11">
      <c r="A21" s="14" t="s">
        <v>17</v>
      </c>
      <c r="B21" s="14">
        <v>0</v>
      </c>
      <c r="C21" s="14">
        <v>0</v>
      </c>
      <c r="D21" s="14">
        <v>1.385591</v>
      </c>
      <c r="E21" s="48">
        <v>1</v>
      </c>
      <c r="F21" s="14">
        <v>3</v>
      </c>
      <c r="G21" s="14">
        <v>6</v>
      </c>
      <c r="H21" s="14">
        <v>4</v>
      </c>
      <c r="I21" s="14">
        <v>1</v>
      </c>
      <c r="J21" s="24">
        <v>1</v>
      </c>
      <c r="K21" s="42">
        <f>(J21/I21)-1</f>
        <v>0</v>
      </c>
    </row>
    <row r="22" spans="1:11">
      <c r="A22" s="16" t="s">
        <v>35</v>
      </c>
      <c r="B22" s="16">
        <v>8766574</v>
      </c>
      <c r="C22" s="16">
        <v>10029139</v>
      </c>
      <c r="D22" s="16">
        <v>12796372.833731001</v>
      </c>
      <c r="E22" s="49">
        <v>12762937</v>
      </c>
      <c r="F22" s="16">
        <v>13121521.82518284</v>
      </c>
      <c r="G22" s="16">
        <v>13195284</v>
      </c>
      <c r="H22" s="16">
        <v>16109661</v>
      </c>
      <c r="I22" s="16">
        <v>17926578</v>
      </c>
      <c r="J22" s="25">
        <v>20246669</v>
      </c>
      <c r="K22" s="43">
        <f>(J22/I22)-1</f>
        <v>0.12942185619586732</v>
      </c>
    </row>
    <row r="23" spans="1:11">
      <c r="A23" s="17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5.75" thickBot="1">
      <c r="A25" s="16"/>
      <c r="B25" s="8"/>
      <c r="C25" s="8"/>
      <c r="D25" s="34"/>
      <c r="E25" s="23" t="s">
        <v>0</v>
      </c>
      <c r="F25" s="8"/>
      <c r="G25" s="8"/>
      <c r="H25" s="8"/>
      <c r="I25" s="8"/>
      <c r="J25" s="8"/>
      <c r="K25" s="44" t="s">
        <v>1</v>
      </c>
    </row>
    <row r="26" spans="1:11" ht="15.75" thickBot="1">
      <c r="A26" s="10" t="s">
        <v>18</v>
      </c>
      <c r="B26" s="12">
        <v>2006</v>
      </c>
      <c r="C26" s="12">
        <v>2007</v>
      </c>
      <c r="D26" s="35">
        <v>2008</v>
      </c>
      <c r="E26" s="13">
        <v>2008</v>
      </c>
      <c r="F26" s="12">
        <v>2009</v>
      </c>
      <c r="G26" s="12">
        <v>2010</v>
      </c>
      <c r="H26" s="12">
        <v>2011</v>
      </c>
      <c r="I26" s="12">
        <v>2012</v>
      </c>
      <c r="J26" s="12">
        <v>2013</v>
      </c>
      <c r="K26" s="45" t="s">
        <v>36</v>
      </c>
    </row>
    <row r="27" spans="1:11">
      <c r="A27" s="18" t="s">
        <v>19</v>
      </c>
    </row>
    <row r="28" spans="1:11">
      <c r="A28" s="14" t="s">
        <v>38</v>
      </c>
      <c r="B28" s="19">
        <v>15852</v>
      </c>
      <c r="C28" s="19">
        <v>14950</v>
      </c>
      <c r="D28" s="50">
        <v>10841</v>
      </c>
      <c r="E28" s="19">
        <v>10841</v>
      </c>
      <c r="F28" s="19">
        <v>16576</v>
      </c>
      <c r="G28" s="19">
        <v>33058</v>
      </c>
      <c r="H28" s="19">
        <v>28789</v>
      </c>
      <c r="I28" s="19">
        <v>32946</v>
      </c>
      <c r="J28" s="19">
        <v>29162</v>
      </c>
      <c r="K28" s="51">
        <f>(J28/I28)-1</f>
        <v>-0.11485461057488011</v>
      </c>
    </row>
    <row r="29" spans="1:11">
      <c r="A29" s="14" t="s">
        <v>41</v>
      </c>
      <c r="B29" s="19">
        <v>1215.3815823559526</v>
      </c>
      <c r="C29" s="19">
        <v>1369.36</v>
      </c>
      <c r="D29" s="50">
        <v>1538.0995669546251</v>
      </c>
      <c r="E29" s="19">
        <v>1944.2</v>
      </c>
      <c r="F29" s="19">
        <v>1585.696124283189</v>
      </c>
      <c r="G29" s="19">
        <v>2153.8481383579865</v>
      </c>
      <c r="H29" s="19">
        <v>2504.2204427868219</v>
      </c>
      <c r="I29" s="19">
        <v>2562.5177441572177</v>
      </c>
      <c r="J29" s="19">
        <v>2802</v>
      </c>
      <c r="K29" s="51">
        <f t="shared" ref="K29:K32" si="0">(J29/I29)-1</f>
        <v>9.345584294540954E-2</v>
      </c>
    </row>
    <row r="30" spans="1:11">
      <c r="A30" s="14" t="s">
        <v>42</v>
      </c>
      <c r="B30" s="52">
        <v>3.3525447519499578</v>
      </c>
      <c r="C30" s="52">
        <v>2.5994868333805288</v>
      </c>
      <c r="D30" s="53">
        <v>1.567312222108262</v>
      </c>
      <c r="E30" s="52">
        <v>1.7</v>
      </c>
      <c r="F30" s="52">
        <v>2.144747928249839</v>
      </c>
      <c r="G30" s="52">
        <v>3.8570243473975565</v>
      </c>
      <c r="H30" s="52">
        <v>2.5679838803770729</v>
      </c>
      <c r="I30" s="52">
        <v>2.4207103529332228</v>
      </c>
      <c r="J30" s="52">
        <v>1.98</v>
      </c>
      <c r="K30" s="42">
        <f>J30-I30</f>
        <v>-0.4407103529332228</v>
      </c>
    </row>
    <row r="31" spans="1:11">
      <c r="A31" s="14" t="s">
        <v>43</v>
      </c>
      <c r="B31" s="52">
        <v>13.042817358867444</v>
      </c>
      <c r="C31" s="52">
        <v>10.917456820263563</v>
      </c>
      <c r="D31" s="53">
        <v>7.048308336413319</v>
      </c>
      <c r="E31" s="52">
        <v>5.58</v>
      </c>
      <c r="F31" s="52">
        <v>10.453453058348838</v>
      </c>
      <c r="G31" s="52">
        <v>15.348343001193291</v>
      </c>
      <c r="H31" s="52">
        <v>12.945262658049236</v>
      </c>
      <c r="I31" s="52">
        <v>12.671810432285369</v>
      </c>
      <c r="J31" s="52">
        <v>10.41</v>
      </c>
      <c r="K31" s="42">
        <f>J31-I31</f>
        <v>-2.2618104322853689</v>
      </c>
    </row>
    <row r="32" spans="1:11">
      <c r="A32" s="46" t="s">
        <v>39</v>
      </c>
      <c r="B32" s="19">
        <v>1567133.6341200001</v>
      </c>
      <c r="C32" s="19">
        <v>1477961.6344999999</v>
      </c>
      <c r="D32" s="50">
        <v>1071745</v>
      </c>
      <c r="E32" s="19">
        <v>1071745</v>
      </c>
      <c r="F32" s="19">
        <v>1680641.6345599999</v>
      </c>
      <c r="G32" s="19">
        <v>3408483.2719899998</v>
      </c>
      <c r="H32" s="19">
        <v>3003598.68983</v>
      </c>
      <c r="I32" s="19">
        <v>3437304.6106199999</v>
      </c>
      <c r="J32" s="19">
        <v>3125421</v>
      </c>
      <c r="K32" s="51">
        <f t="shared" si="0"/>
        <v>-9.0734935058241595E-2</v>
      </c>
    </row>
    <row r="33" spans="1:11">
      <c r="A33" s="20"/>
      <c r="B33" s="17"/>
      <c r="C33" s="17"/>
      <c r="D33" s="54"/>
      <c r="E33" s="17"/>
      <c r="F33" s="17"/>
      <c r="G33" s="17"/>
      <c r="H33" s="17"/>
      <c r="I33" s="17"/>
      <c r="J33" s="17"/>
      <c r="K33" s="17"/>
    </row>
    <row r="34" spans="1:11">
      <c r="A34" s="18" t="s">
        <v>20</v>
      </c>
      <c r="B34" s="17"/>
      <c r="C34" s="17"/>
      <c r="D34" s="54"/>
      <c r="E34" s="17"/>
      <c r="F34" s="17"/>
      <c r="G34" s="17"/>
      <c r="H34" s="17"/>
      <c r="I34" s="17"/>
      <c r="J34" s="17"/>
      <c r="K34" s="17"/>
    </row>
    <row r="35" spans="1:11">
      <c r="A35" s="14" t="s">
        <v>21</v>
      </c>
      <c r="B35" s="55">
        <v>0.25704145505577114</v>
      </c>
      <c r="C35" s="55">
        <v>0.23810369724162311</v>
      </c>
      <c r="D35" s="56">
        <v>0.2382</v>
      </c>
      <c r="E35" s="55">
        <v>0.33439999999999998</v>
      </c>
      <c r="F35" s="55">
        <v>0.21859999999999999</v>
      </c>
      <c r="G35" s="55">
        <v>0.2137</v>
      </c>
      <c r="H35" s="55">
        <v>0.21379999999999999</v>
      </c>
      <c r="I35" s="57">
        <v>0.19103113685837</v>
      </c>
      <c r="J35" s="57">
        <v>0.1898</v>
      </c>
      <c r="K35" s="58">
        <f>(J35-I35)*100</f>
        <v>-0.12311368583700077</v>
      </c>
    </row>
    <row r="36" spans="1:11">
      <c r="A36" s="14" t="s">
        <v>22</v>
      </c>
      <c r="B36" s="55">
        <v>0.5323</v>
      </c>
      <c r="C36" s="55">
        <v>0.54749999999999999</v>
      </c>
      <c r="D36" s="56">
        <v>0.54720000000000002</v>
      </c>
      <c r="E36" s="55">
        <v>0.54720000000000002</v>
      </c>
      <c r="F36" s="55">
        <v>0.69440000000000002</v>
      </c>
      <c r="G36" s="55">
        <v>0.68469999999999998</v>
      </c>
      <c r="H36" s="55">
        <v>0.67500000000000004</v>
      </c>
      <c r="I36" s="55">
        <v>0.67059999999999997</v>
      </c>
      <c r="J36" s="57">
        <v>0.6624000000000001</v>
      </c>
      <c r="K36" s="58">
        <f>(J36-I36)*100</f>
        <v>-0.81999999999998741</v>
      </c>
    </row>
    <row r="37" spans="1:11">
      <c r="A37" s="14" t="s">
        <v>23</v>
      </c>
      <c r="B37" s="55">
        <v>1.3705810274344345E-2</v>
      </c>
      <c r="C37" s="55">
        <v>1.349826739862714E-2</v>
      </c>
      <c r="D37" s="56">
        <v>1.1882821031255259E-2</v>
      </c>
      <c r="E37" s="55">
        <v>1.4999999999999999E-2</v>
      </c>
      <c r="F37" s="55">
        <v>1.2200000000000001E-2</v>
      </c>
      <c r="G37" s="55">
        <v>1.6818545408444331E-2</v>
      </c>
      <c r="H37" s="55">
        <v>1.61E-2</v>
      </c>
      <c r="I37" s="55">
        <v>1.5073524386005699E-2</v>
      </c>
      <c r="J37" s="55">
        <v>1.4800000000000001E-2</v>
      </c>
      <c r="K37" s="58">
        <f>(J37-I37)*100</f>
        <v>-2.7352438600569857E-2</v>
      </c>
    </row>
    <row r="38" spans="1:11">
      <c r="A38" s="46" t="s">
        <v>44</v>
      </c>
      <c r="B38" s="55">
        <v>0.50349999999999995</v>
      </c>
      <c r="C38" s="55">
        <v>0.49640000000000001</v>
      </c>
      <c r="D38" s="56">
        <v>0.4476</v>
      </c>
      <c r="E38" s="55">
        <v>0.48249999999999998</v>
      </c>
      <c r="F38" s="55">
        <v>0.4471</v>
      </c>
      <c r="G38" s="55">
        <v>0.45419999999999999</v>
      </c>
      <c r="H38" s="55">
        <v>0.44929999999999998</v>
      </c>
      <c r="I38" s="59">
        <v>0.460811252106966</v>
      </c>
      <c r="J38" s="55">
        <v>0.4395</v>
      </c>
      <c r="K38" s="60">
        <f>(J38-I38)*100</f>
        <v>-2.1311252106965997</v>
      </c>
    </row>
    <row r="39" spans="1:11">
      <c r="A39" s="46" t="s">
        <v>40</v>
      </c>
      <c r="B39" s="19">
        <v>983.02018389773491</v>
      </c>
      <c r="C39" s="19">
        <v>1051.1622471439052</v>
      </c>
      <c r="D39" s="50">
        <v>1393.1815069057159</v>
      </c>
      <c r="E39" s="19">
        <v>1389</v>
      </c>
      <c r="F39" s="19">
        <v>1482</v>
      </c>
      <c r="G39" s="19">
        <v>1419.9563393913324</v>
      </c>
      <c r="H39" s="19">
        <v>1576.2877690802347</v>
      </c>
      <c r="I39" s="19">
        <v>1691.9847097687589</v>
      </c>
      <c r="J39" s="19">
        <v>1924.9542688724091</v>
      </c>
      <c r="K39" s="61">
        <f>J39-I39</f>
        <v>232.96955910365023</v>
      </c>
    </row>
    <row r="40" spans="1:11">
      <c r="A40" s="14"/>
      <c r="B40" s="17"/>
      <c r="C40" s="17"/>
      <c r="D40" s="54"/>
      <c r="E40" s="17"/>
      <c r="F40" s="17"/>
      <c r="G40" s="17"/>
      <c r="H40" s="17"/>
      <c r="I40" s="62"/>
      <c r="J40" s="19"/>
      <c r="K40" s="17"/>
    </row>
    <row r="41" spans="1:11">
      <c r="A41" s="18" t="s">
        <v>24</v>
      </c>
      <c r="B41" s="17"/>
      <c r="C41" s="17"/>
      <c r="D41" s="54"/>
      <c r="E41" s="17"/>
      <c r="F41" s="17"/>
      <c r="G41" s="17"/>
      <c r="H41" s="17"/>
      <c r="I41" s="17"/>
      <c r="J41" s="17"/>
      <c r="K41" s="17"/>
    </row>
    <row r="42" spans="1:11">
      <c r="A42" s="14" t="s">
        <v>45</v>
      </c>
      <c r="B42" s="55">
        <v>0.12509999999999999</v>
      </c>
      <c r="C42" s="55">
        <v>0.12379999999999999</v>
      </c>
      <c r="D42" s="56">
        <v>0.13300000000000001</v>
      </c>
      <c r="E42" s="55">
        <v>0.13300000000000001</v>
      </c>
      <c r="F42" s="55">
        <v>0.12759999999999999</v>
      </c>
      <c r="G42" s="55">
        <v>0.12720000000000001</v>
      </c>
      <c r="H42" s="55">
        <v>0.12937000000000001</v>
      </c>
      <c r="I42" s="55">
        <v>0.12948674657316558</v>
      </c>
      <c r="J42" s="59">
        <v>0.1323</v>
      </c>
      <c r="K42" s="63">
        <f>+J42-I42</f>
        <v>2.8132534268344167E-3</v>
      </c>
    </row>
    <row r="43" spans="1:11">
      <c r="A43" s="14"/>
      <c r="B43" s="17"/>
      <c r="C43" s="17"/>
      <c r="D43" s="54"/>
      <c r="E43" s="17"/>
      <c r="F43" s="17"/>
      <c r="G43" s="17"/>
      <c r="H43" s="17"/>
      <c r="I43" s="17"/>
      <c r="J43" s="59"/>
      <c r="K43" s="21"/>
    </row>
    <row r="44" spans="1:11">
      <c r="A44" s="18" t="s">
        <v>25</v>
      </c>
      <c r="B44" s="17"/>
      <c r="C44" s="17"/>
      <c r="D44" s="54"/>
      <c r="E44" s="17"/>
      <c r="F44" s="17"/>
      <c r="G44" s="17"/>
      <c r="H44" s="17"/>
      <c r="I44" s="17"/>
      <c r="J44" s="59"/>
      <c r="K44" s="21"/>
    </row>
    <row r="45" spans="1:11" ht="26.25" customHeight="1">
      <c r="A45" s="46" t="s">
        <v>48</v>
      </c>
      <c r="B45" s="55">
        <v>8.5000000000000006E-3</v>
      </c>
      <c r="C45" s="55">
        <v>0.01</v>
      </c>
      <c r="D45" s="56">
        <v>1.32E-2</v>
      </c>
      <c r="E45" s="55">
        <v>1.32E-2</v>
      </c>
      <c r="F45" s="55">
        <v>1.95E-2</v>
      </c>
      <c r="G45" s="55">
        <v>1.5299999999999999E-2</v>
      </c>
      <c r="H45" s="55">
        <v>1.26E-2</v>
      </c>
      <c r="I45" s="55">
        <f>0.013</f>
        <v>1.2999999999999999E-2</v>
      </c>
      <c r="J45" s="59">
        <v>1.4966944499178301E-2</v>
      </c>
      <c r="K45" s="63">
        <f>+J45-I45</f>
        <v>1.9669444991783011E-3</v>
      </c>
    </row>
    <row r="46" spans="1:11">
      <c r="A46" s="14" t="s">
        <v>26</v>
      </c>
      <c r="B46" s="55">
        <v>1.2699999999999999E-2</v>
      </c>
      <c r="C46" s="55">
        <v>1.32E-2</v>
      </c>
      <c r="D46" s="56">
        <v>1.38E-2</v>
      </c>
      <c r="E46" s="55">
        <v>1.4043454318536016E-2</v>
      </c>
      <c r="F46" s="55">
        <v>2.18E-2</v>
      </c>
      <c r="G46" s="55">
        <v>2.5000000000000001E-2</v>
      </c>
      <c r="H46" s="55">
        <v>2.4199999999999999E-2</v>
      </c>
      <c r="I46" s="59">
        <v>2.2812037462286199E-2</v>
      </c>
      <c r="J46" s="59">
        <v>2.3E-2</v>
      </c>
      <c r="K46" s="21">
        <f>+J46-I46</f>
        <v>1.8796253771380042E-4</v>
      </c>
    </row>
    <row r="47" spans="1:11">
      <c r="A47" s="47" t="s">
        <v>52</v>
      </c>
      <c r="B47" s="26"/>
      <c r="C47" s="26"/>
      <c r="D47" s="30"/>
      <c r="E47" s="29"/>
      <c r="F47" s="29"/>
      <c r="G47" s="38"/>
      <c r="H47" s="29"/>
      <c r="I47" s="29"/>
      <c r="J47" s="29"/>
      <c r="K47" s="40"/>
    </row>
    <row r="48" spans="1:11">
      <c r="A48" s="47" t="s">
        <v>53</v>
      </c>
      <c r="B48" s="26"/>
      <c r="C48" s="26"/>
      <c r="D48" s="30"/>
      <c r="E48" s="29"/>
      <c r="F48" s="29"/>
      <c r="G48" s="38"/>
      <c r="H48" s="29"/>
      <c r="I48" s="29"/>
      <c r="J48" s="29"/>
      <c r="K48" s="40"/>
    </row>
    <row r="49" spans="1:11" ht="15.75" thickBot="1">
      <c r="A49" s="14"/>
      <c r="B49" s="26"/>
      <c r="C49" s="26"/>
      <c r="D49" s="30"/>
      <c r="E49" s="29"/>
      <c r="F49" s="29"/>
      <c r="G49" s="38"/>
      <c r="H49" s="29"/>
      <c r="I49" s="29"/>
      <c r="J49" s="29"/>
      <c r="K49" s="29"/>
    </row>
    <row r="50" spans="1:11" ht="15.75" thickBot="1">
      <c r="A50" s="10" t="s">
        <v>27</v>
      </c>
      <c r="B50" s="26"/>
      <c r="C50" s="26"/>
      <c r="D50" s="28"/>
      <c r="E50" s="26"/>
      <c r="F50" s="26"/>
      <c r="G50" s="36"/>
      <c r="H50" s="26"/>
      <c r="I50" s="26"/>
      <c r="J50" s="26"/>
      <c r="K50" s="26"/>
    </row>
    <row r="51" spans="1:11">
      <c r="A51" s="14" t="s">
        <v>28</v>
      </c>
      <c r="B51" s="19">
        <v>8918</v>
      </c>
      <c r="C51" s="19">
        <v>9541</v>
      </c>
      <c r="D51" s="50">
        <v>9185</v>
      </c>
      <c r="E51" s="19">
        <v>9185</v>
      </c>
      <c r="F51" s="19">
        <v>8848</v>
      </c>
      <c r="G51" s="19">
        <v>9346</v>
      </c>
      <c r="H51" s="19">
        <v>10220</v>
      </c>
      <c r="I51" s="19">
        <v>10595</v>
      </c>
      <c r="J51" s="19">
        <v>10518</v>
      </c>
      <c r="K51" s="19">
        <f>+J51-I51</f>
        <v>-77</v>
      </c>
    </row>
    <row r="52" spans="1:11">
      <c r="A52" s="14" t="s">
        <v>29</v>
      </c>
      <c r="B52" s="19">
        <v>233</v>
      </c>
      <c r="C52" s="19">
        <v>282</v>
      </c>
      <c r="D52" s="50">
        <v>326</v>
      </c>
      <c r="E52" s="19">
        <v>326</v>
      </c>
      <c r="F52" s="19">
        <v>332</v>
      </c>
      <c r="G52" s="19">
        <v>365</v>
      </c>
      <c r="H52" s="64">
        <v>378</v>
      </c>
      <c r="I52" s="19">
        <v>388</v>
      </c>
      <c r="J52" s="19">
        <v>384</v>
      </c>
      <c r="K52" s="19">
        <f t="shared" ref="K52:K58" si="1">+J52-I52</f>
        <v>-4</v>
      </c>
    </row>
    <row r="53" spans="1:11">
      <c r="A53" s="14" t="s">
        <v>30</v>
      </c>
      <c r="B53" s="19">
        <v>313748</v>
      </c>
      <c r="C53" s="19">
        <v>345820</v>
      </c>
      <c r="D53" s="50">
        <v>373043</v>
      </c>
      <c r="E53" s="19">
        <v>373043</v>
      </c>
      <c r="F53" s="19">
        <v>397764</v>
      </c>
      <c r="G53" s="19">
        <v>425233</v>
      </c>
      <c r="H53" s="19">
        <v>449700</v>
      </c>
      <c r="I53" s="19">
        <v>489816</v>
      </c>
      <c r="J53" s="19">
        <v>511662</v>
      </c>
      <c r="K53" s="19">
        <f t="shared" si="1"/>
        <v>21846</v>
      </c>
    </row>
    <row r="54" spans="1:11">
      <c r="A54" s="14" t="s">
        <v>31</v>
      </c>
      <c r="B54" s="19">
        <v>855115</v>
      </c>
      <c r="C54" s="19">
        <v>893961</v>
      </c>
      <c r="D54" s="50">
        <v>959580</v>
      </c>
      <c r="E54" s="19">
        <v>959580</v>
      </c>
      <c r="F54" s="19">
        <v>1107366</v>
      </c>
      <c r="G54" s="19">
        <v>1115633</v>
      </c>
      <c r="H54" s="19">
        <v>1215527</v>
      </c>
      <c r="I54" s="64">
        <v>1208989</v>
      </c>
      <c r="J54" s="64">
        <v>1220326</v>
      </c>
      <c r="K54" s="19">
        <f t="shared" si="1"/>
        <v>11337</v>
      </c>
    </row>
    <row r="55" spans="1:11">
      <c r="A55" s="14" t="s">
        <v>32</v>
      </c>
      <c r="B55" s="19">
        <v>628</v>
      </c>
      <c r="C55" s="19">
        <v>815</v>
      </c>
      <c r="D55" s="50">
        <v>990</v>
      </c>
      <c r="E55" s="19">
        <v>990</v>
      </c>
      <c r="F55" s="19">
        <v>1013</v>
      </c>
      <c r="G55" s="19">
        <v>1111</v>
      </c>
      <c r="H55" s="19">
        <v>1333</v>
      </c>
      <c r="I55" s="19">
        <v>1294</v>
      </c>
      <c r="J55" s="19">
        <v>1080</v>
      </c>
      <c r="K55" s="19">
        <f t="shared" si="1"/>
        <v>-214</v>
      </c>
    </row>
    <row r="56" spans="1:11" ht="12.75" customHeight="1">
      <c r="A56" s="14" t="s">
        <v>46</v>
      </c>
      <c r="B56" s="19">
        <v>3218465</v>
      </c>
      <c r="C56" s="19">
        <v>3214591</v>
      </c>
      <c r="D56" s="50">
        <v>3777608</v>
      </c>
      <c r="E56" s="19">
        <v>3777608</v>
      </c>
      <c r="F56" s="19">
        <v>4037717</v>
      </c>
      <c r="G56" s="19">
        <v>5455584</v>
      </c>
      <c r="H56" s="19">
        <v>5672989</v>
      </c>
      <c r="I56" s="19">
        <v>4572650</v>
      </c>
      <c r="J56" s="19">
        <v>4173362</v>
      </c>
      <c r="K56" s="19">
        <f t="shared" si="1"/>
        <v>-399288</v>
      </c>
    </row>
    <row r="57" spans="1:11" ht="15" customHeight="1">
      <c r="A57" s="14" t="s">
        <v>47</v>
      </c>
      <c r="B57" s="19">
        <v>8984343</v>
      </c>
      <c r="C57" s="19">
        <v>11792742</v>
      </c>
      <c r="D57" s="50">
        <v>18510037</v>
      </c>
      <c r="E57" s="19">
        <v>18510037</v>
      </c>
      <c r="F57" s="19">
        <v>24827278</v>
      </c>
      <c r="G57" s="19">
        <v>12925182</v>
      </c>
      <c r="H57" s="19">
        <v>14434020</v>
      </c>
      <c r="I57" s="64">
        <v>15369000</v>
      </c>
      <c r="J57" s="64">
        <v>16083389</v>
      </c>
      <c r="K57" s="19">
        <f>+J57-I57</f>
        <v>714389</v>
      </c>
    </row>
    <row r="58" spans="1:11" ht="18" customHeight="1">
      <c r="A58" s="14" t="s">
        <v>33</v>
      </c>
      <c r="B58" s="19">
        <v>242641</v>
      </c>
      <c r="C58" s="19">
        <v>280324</v>
      </c>
      <c r="D58" s="50">
        <v>297239</v>
      </c>
      <c r="E58" s="19">
        <v>297239</v>
      </c>
      <c r="F58" s="19">
        <v>333379</v>
      </c>
      <c r="G58" s="19">
        <v>404956</v>
      </c>
      <c r="H58" s="19">
        <v>408987</v>
      </c>
      <c r="I58" s="19">
        <v>428310</v>
      </c>
      <c r="J58" s="19">
        <v>508061</v>
      </c>
      <c r="K58" s="19">
        <f>+J58-I58</f>
        <v>79751</v>
      </c>
    </row>
    <row r="59" spans="1:11">
      <c r="A59" s="41" t="s">
        <v>49</v>
      </c>
      <c r="B59" s="26"/>
      <c r="C59" s="26"/>
      <c r="D59" s="27"/>
      <c r="E59" s="27"/>
      <c r="F59" s="27"/>
      <c r="G59" s="37"/>
      <c r="H59" s="27"/>
      <c r="I59" s="27"/>
      <c r="J59" s="27"/>
      <c r="K59" s="27"/>
    </row>
    <row r="60" spans="1:11">
      <c r="A60" s="41" t="s">
        <v>50</v>
      </c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2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2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2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4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2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4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2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2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4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2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2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2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2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2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2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2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4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3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1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1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1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2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2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2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2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2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1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1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2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2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2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2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2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1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1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2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1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1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Financial Highlights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cvalezu</dc:creator>
  <cp:lastModifiedBy>Claudia Valenzuela Zuñiga</cp:lastModifiedBy>
  <dcterms:created xsi:type="dcterms:W3CDTF">2013-03-13T18:11:24Z</dcterms:created>
  <dcterms:modified xsi:type="dcterms:W3CDTF">2014-06-25T15:24:33Z</dcterms:modified>
</cp:coreProperties>
</file>