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<sst xmlns="http://schemas.openxmlformats.org/spreadsheetml/2006/main" count="12" uniqueCount="12">
  <si>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FECHA INICIO</t>
  </si>
  <si>
    <t>TASA ANUAL</t>
  </si>
  <si>
    <t>NOMINAL</t>
  </si>
  <si>
    <t>TASA TRIMESTRAL</t>
  </si>
  <si>
    <t xml:space="preserve">Fecha </t>
  </si>
  <si>
    <t>Cupón N°</t>
  </si>
  <si>
    <t>Saldo de Entrada</t>
  </si>
  <si>
    <t>Interés</t>
  </si>
  <si>
    <t>Amortización</t>
  </si>
  <si>
    <t>Total Cupón</t>
  </si>
  <si>
    <t>Saldo Final</t>
  </si>
  <si>
    <t>TABLA DE DESARROLLO ESPERADA SERIE BBCIS_P5 B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</si>
</sst>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000%"/>
    <numFmt numFmtId="165" formatCode="d\-mmm\-yyyy"/>
    <numFmt numFmtId="166" formatCode="_-* #,##0\ _$_-;\-* #,##0\ _$_-;_-* &quot;-&quot;??\ _$_-;_-@_-"/>
  </numFmts>
  <fonts count="6">
    <font>
      <sz val="10"/>
      <name val="Arial"/>
      <family val="0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2"/>
      <name val="Tahoma"/>
      <family val="2"/>
    </font>
    <font>
      <b/>
      <sz val="9"/>
      <color indexed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center"/>
      <protection/>
    </xf>
    <xf numFmtId="43" fontId="3" fillId="0" borderId="0" xfId="17" applyFont="1" applyAlignment="1">
      <alignment/>
    </xf>
    <xf numFmtId="43" fontId="3" fillId="0" borderId="0" xfId="17" applyFont="1" applyAlignment="1">
      <alignment horizontal="right"/>
    </xf>
    <xf numFmtId="43" fontId="3" fillId="0" borderId="0" xfId="17" applyFont="1" applyAlignment="1">
      <alignment horizontal="left"/>
    </xf>
    <xf numFmtId="0" fontId="3" fillId="0" borderId="0" xfId="20" applyFont="1">
      <alignment/>
      <protection/>
    </xf>
    <xf numFmtId="3" fontId="3" fillId="0" borderId="0" xfId="17" applyNumberFormat="1" applyFont="1" applyAlignment="1">
      <alignment/>
    </xf>
    <xf numFmtId="164" fontId="3" fillId="0" borderId="0" xfId="21" applyNumberFormat="1" applyFont="1" applyAlignment="1">
      <alignment/>
    </xf>
    <xf numFmtId="165" fontId="4" fillId="0" borderId="0" xfId="20" applyNumberFormat="1" applyFont="1" applyAlignment="1">
      <alignment horizontal="right"/>
      <protection/>
    </xf>
    <xf numFmtId="0" fontId="0" fillId="0" borderId="0" xfId="0" applyFont="1" applyAlignment="1">
      <alignment/>
    </xf>
    <xf numFmtId="10" fontId="4" fillId="0" borderId="0" xfId="20" applyNumberFormat="1" applyFont="1">
      <alignment/>
      <protection/>
    </xf>
    <xf numFmtId="164" fontId="3" fillId="0" borderId="0" xfId="20" applyNumberFormat="1" applyFont="1">
      <alignment/>
      <protection/>
    </xf>
    <xf numFmtId="43" fontId="5" fillId="2" borderId="1" xfId="17" applyFont="1" applyFill="1" applyBorder="1" applyAlignment="1">
      <alignment horizontal="center" vertical="center" wrapText="1"/>
    </xf>
    <xf numFmtId="165" fontId="3" fillId="0" borderId="2" xfId="17" applyNumberFormat="1" applyFont="1" applyFill="1" applyBorder="1" applyAlignment="1">
      <alignment horizontal="center"/>
    </xf>
    <xf numFmtId="166" fontId="3" fillId="0" borderId="2" xfId="17" applyNumberFormat="1" applyFont="1" applyFill="1" applyBorder="1" applyAlignment="1">
      <alignment/>
    </xf>
    <xf numFmtId="3" fontId="3" fillId="0" borderId="2" xfId="17" applyNumberFormat="1" applyFont="1" applyFill="1" applyBorder="1" applyAlignment="1">
      <alignment/>
    </xf>
    <xf numFmtId="166" fontId="3" fillId="0" borderId="2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Millares_Tabla desarrollo v1" xfId="17"/>
    <cellStyle name="Currency" xfId="18"/>
    <cellStyle name="Currency [0]" xfId="19"/>
    <cellStyle name="Normal_Tabla desarrollo v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4">
      <selection activeCell="D6" sqref="D6"/>
    </sheetView>
  </sheetViews>
  <sheetFormatPr defaultColWidth="11.421875" defaultRowHeight="12.75"/>
  <cols>
    <col min="5" max="5" width="12.421875" style="0" customWidth="1"/>
    <col min="7" max="7" width="12.8515625" style="0" customWidth="1"/>
  </cols>
  <sheetData>
    <row r="1" spans="1:7" ht="14.25">
      <c r="A1" s="1" t="s">
        <v>11</v>
      </c>
      <c r="B1" s="1"/>
      <c r="C1" s="1"/>
      <c r="D1" s="1"/>
      <c r="E1" s="1"/>
      <c r="F1" s="1"/>
      <c r="G1" s="1"/>
    </row>
    <row r="2" spans="1:7" ht="14.25">
      <c r="A2" s="2"/>
      <c r="B2" s="2"/>
      <c r="C2" s="2"/>
      <c r="D2" s="2"/>
      <c r="E2" s="2"/>
      <c r="F2" s="2"/>
      <c r="G2" s="2"/>
    </row>
    <row r="3" spans="1:7" ht="12.75">
      <c r="A3" s="3"/>
      <c r="B3" s="4"/>
      <c r="C3" s="4"/>
      <c r="D3" s="4"/>
      <c r="E3" s="4"/>
      <c r="F3" s="4"/>
      <c r="G3" s="4"/>
    </row>
    <row r="4" spans="1:7" ht="12.75">
      <c r="A4" s="3"/>
      <c r="B4" s="4"/>
      <c r="C4" s="4"/>
      <c r="D4" s="4"/>
      <c r="E4" s="4"/>
      <c r="F4" s="4"/>
      <c r="G4" s="4"/>
    </row>
    <row r="5" spans="4:7" ht="12.75">
      <c r="D5" s="5"/>
      <c r="E5" s="6"/>
      <c r="F5" s="7"/>
      <c r="G5" s="8"/>
    </row>
    <row r="6" spans="4:7" ht="12.75">
      <c r="D6" s="10"/>
      <c r="E6" s="8"/>
      <c r="F6" s="7"/>
      <c r="G6" s="8"/>
    </row>
    <row r="7" spans="1:7" ht="12.75">
      <c r="A7" s="7" t="s">
        <v>0</v>
      </c>
      <c r="B7" s="8"/>
      <c r="C7" s="11">
        <v>38078</v>
      </c>
      <c r="D7" s="10"/>
      <c r="E7" s="12"/>
      <c r="F7" s="7" t="s">
        <v>1</v>
      </c>
      <c r="G7" s="13">
        <v>0.0475</v>
      </c>
    </row>
    <row r="8" spans="1:7" ht="12.75">
      <c r="A8" s="7" t="s">
        <v>2</v>
      </c>
      <c r="B8" s="8"/>
      <c r="C8" s="9">
        <v>5000000</v>
      </c>
      <c r="D8" s="5"/>
      <c r="E8" s="12"/>
      <c r="F8" s="7" t="s">
        <v>3</v>
      </c>
      <c r="G8" s="14">
        <f>ROUND(((1+G7)^0.25)-1,10)</f>
        <v>0.0116691527</v>
      </c>
    </row>
    <row r="9" spans="1:7" ht="13.5" thickBot="1">
      <c r="A9" s="7"/>
      <c r="B9" s="8"/>
      <c r="C9" s="9"/>
      <c r="D9" s="5"/>
      <c r="E9" s="12"/>
      <c r="F9" s="6"/>
      <c r="G9" s="14"/>
    </row>
    <row r="10" spans="1:7" ht="33.75">
      <c r="A10" s="15" t="s">
        <v>4</v>
      </c>
      <c r="B10" s="15" t="s">
        <v>5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</row>
    <row r="11" spans="1:7" ht="12.75">
      <c r="A11" s="16">
        <f>+DATE(YEAR(C7),MONTH(C7)+3,1)</f>
        <v>38169</v>
      </c>
      <c r="B11" s="17"/>
      <c r="C11" s="18">
        <f>+C8</f>
        <v>5000000</v>
      </c>
      <c r="D11" s="18"/>
      <c r="E11" s="18"/>
      <c r="F11" s="18"/>
      <c r="G11" s="18">
        <f>+C11*(1+$G$8)-F11</f>
        <v>5058345.763499999</v>
      </c>
    </row>
    <row r="12" spans="1:7" ht="12.75">
      <c r="A12" s="16">
        <f>+DATE(YEAR(A11),MONTH(A11)+3,1)</f>
        <v>38261</v>
      </c>
      <c r="B12" s="17"/>
      <c r="C12" s="18">
        <f>+G11</f>
        <v>5058345.763499999</v>
      </c>
      <c r="D12" s="18"/>
      <c r="E12" s="18"/>
      <c r="F12" s="18"/>
      <c r="G12" s="18">
        <f aca="true" t="shared" si="0" ref="G12:G27">+C12*(1+$G$8)-F12</f>
        <v>5117372.372623678</v>
      </c>
    </row>
    <row r="13" spans="1:7" ht="12.75">
      <c r="A13" s="16">
        <f aca="true" t="shared" si="1" ref="A13:A27">+DATE(YEAR(A12),MONTH(A12)+3,1)</f>
        <v>38353</v>
      </c>
      <c r="B13" s="17"/>
      <c r="C13" s="18">
        <f aca="true" t="shared" si="2" ref="C13:C27">+G12</f>
        <v>5117372.372623678</v>
      </c>
      <c r="D13" s="18"/>
      <c r="E13" s="18"/>
      <c r="F13" s="18"/>
      <c r="G13" s="18">
        <f t="shared" si="0"/>
        <v>5177087.772262584</v>
      </c>
    </row>
    <row r="14" spans="1:7" ht="12.75">
      <c r="A14" s="16">
        <f t="shared" si="1"/>
        <v>38443</v>
      </c>
      <c r="B14" s="17"/>
      <c r="C14" s="18">
        <f t="shared" si="2"/>
        <v>5177087.772262584</v>
      </c>
      <c r="D14" s="18"/>
      <c r="E14" s="18"/>
      <c r="F14" s="18"/>
      <c r="G14" s="18">
        <f t="shared" si="0"/>
        <v>5237500.000018419</v>
      </c>
    </row>
    <row r="15" spans="1:7" ht="12.75">
      <c r="A15" s="16">
        <f t="shared" si="1"/>
        <v>38534</v>
      </c>
      <c r="B15" s="17"/>
      <c r="C15" s="18">
        <f t="shared" si="2"/>
        <v>5237500.000018419</v>
      </c>
      <c r="D15" s="18"/>
      <c r="E15" s="18"/>
      <c r="F15" s="18"/>
      <c r="G15" s="18">
        <f t="shared" si="0"/>
        <v>5298617.187284883</v>
      </c>
    </row>
    <row r="16" spans="1:7" ht="12.75">
      <c r="A16" s="16">
        <f t="shared" si="1"/>
        <v>38626</v>
      </c>
      <c r="B16" s="19"/>
      <c r="C16" s="18">
        <f t="shared" si="2"/>
        <v>5298617.187284883</v>
      </c>
      <c r="D16" s="18"/>
      <c r="E16" s="18"/>
      <c r="F16" s="18"/>
      <c r="G16" s="18">
        <f t="shared" si="0"/>
        <v>5360447.560342154</v>
      </c>
    </row>
    <row r="17" spans="1:7" ht="12.75">
      <c r="A17" s="16">
        <f t="shared" si="1"/>
        <v>38718</v>
      </c>
      <c r="B17" s="19"/>
      <c r="C17" s="18">
        <f t="shared" si="2"/>
        <v>5360447.560342154</v>
      </c>
      <c r="D17" s="18"/>
      <c r="E17" s="18"/>
      <c r="F17" s="18"/>
      <c r="G17" s="18">
        <f t="shared" si="0"/>
        <v>5422999.441464129</v>
      </c>
    </row>
    <row r="18" spans="1:7" ht="12.75">
      <c r="A18" s="16">
        <f t="shared" si="1"/>
        <v>38808</v>
      </c>
      <c r="B18" s="19"/>
      <c r="C18" s="18">
        <f t="shared" si="2"/>
        <v>5422999.441464129</v>
      </c>
      <c r="D18" s="18"/>
      <c r="E18" s="18"/>
      <c r="F18" s="18"/>
      <c r="G18" s="18">
        <f t="shared" si="0"/>
        <v>5486281.250038588</v>
      </c>
    </row>
    <row r="19" spans="1:7" ht="12.75">
      <c r="A19" s="16">
        <f t="shared" si="1"/>
        <v>38899</v>
      </c>
      <c r="B19" s="19"/>
      <c r="C19" s="18">
        <f t="shared" si="2"/>
        <v>5486281.250038588</v>
      </c>
      <c r="D19" s="18"/>
      <c r="E19" s="18"/>
      <c r="F19" s="18"/>
      <c r="G19" s="18">
        <f t="shared" si="0"/>
        <v>5550301.503700435</v>
      </c>
    </row>
    <row r="20" spans="1:7" ht="12.75">
      <c r="A20" s="16">
        <f t="shared" si="1"/>
        <v>38991</v>
      </c>
      <c r="B20" s="19"/>
      <c r="C20" s="18">
        <f t="shared" si="2"/>
        <v>5550301.503700435</v>
      </c>
      <c r="D20" s="18"/>
      <c r="E20" s="18"/>
      <c r="F20" s="18"/>
      <c r="G20" s="18">
        <f t="shared" si="0"/>
        <v>5615068.819478154</v>
      </c>
    </row>
    <row r="21" spans="1:7" ht="12.75">
      <c r="A21" s="16">
        <f t="shared" si="1"/>
        <v>39083</v>
      </c>
      <c r="B21" s="19"/>
      <c r="C21" s="18">
        <f t="shared" si="2"/>
        <v>5615068.819478154</v>
      </c>
      <c r="D21" s="18"/>
      <c r="E21" s="18"/>
      <c r="F21" s="18"/>
      <c r="G21" s="18">
        <f t="shared" si="0"/>
        <v>5680591.914953653</v>
      </c>
    </row>
    <row r="22" spans="1:7" ht="12.75">
      <c r="A22" s="16">
        <f t="shared" si="1"/>
        <v>39173</v>
      </c>
      <c r="B22" s="19"/>
      <c r="C22" s="18">
        <f t="shared" si="2"/>
        <v>5680591.914953653</v>
      </c>
      <c r="D22" s="18"/>
      <c r="E22" s="18"/>
      <c r="F22" s="18"/>
      <c r="G22" s="18">
        <f t="shared" si="0"/>
        <v>5746879.609435632</v>
      </c>
    </row>
    <row r="23" spans="1:7" ht="12.75">
      <c r="A23" s="16">
        <f t="shared" si="1"/>
        <v>39264</v>
      </c>
      <c r="B23" s="19"/>
      <c r="C23" s="18">
        <f t="shared" si="2"/>
        <v>5746879.609435632</v>
      </c>
      <c r="D23" s="18"/>
      <c r="E23" s="18"/>
      <c r="F23" s="18"/>
      <c r="G23" s="18">
        <f t="shared" si="0"/>
        <v>5813940.825146652</v>
      </c>
    </row>
    <row r="24" spans="1:7" ht="12.75">
      <c r="A24" s="16">
        <f t="shared" si="1"/>
        <v>39356</v>
      </c>
      <c r="B24" s="19"/>
      <c r="C24" s="18">
        <f t="shared" si="2"/>
        <v>5813940.825146652</v>
      </c>
      <c r="D24" s="18"/>
      <c r="E24" s="18"/>
      <c r="F24" s="18"/>
      <c r="G24" s="18">
        <f t="shared" si="0"/>
        <v>5881784.588424051</v>
      </c>
    </row>
    <row r="25" spans="1:7" ht="12.75">
      <c r="A25" s="16">
        <f t="shared" si="1"/>
        <v>39448</v>
      </c>
      <c r="B25" s="19"/>
      <c r="C25" s="18">
        <f t="shared" si="2"/>
        <v>5881784.588424051</v>
      </c>
      <c r="D25" s="18"/>
      <c r="E25" s="18"/>
      <c r="F25" s="18"/>
      <c r="G25" s="18">
        <f t="shared" si="0"/>
        <v>5950420.030934878</v>
      </c>
    </row>
    <row r="26" spans="1:7" ht="12.75">
      <c r="A26" s="16">
        <f t="shared" si="1"/>
        <v>39539</v>
      </c>
      <c r="B26" s="19"/>
      <c r="C26" s="18">
        <f t="shared" si="2"/>
        <v>5950420.030934878</v>
      </c>
      <c r="D26" s="18"/>
      <c r="E26" s="18"/>
      <c r="F26" s="18"/>
      <c r="G26" s="18">
        <f t="shared" si="0"/>
        <v>6019856.390904995</v>
      </c>
    </row>
    <row r="27" spans="1:7" ht="12.75">
      <c r="A27" s="16">
        <f t="shared" si="1"/>
        <v>39630</v>
      </c>
      <c r="B27" s="19">
        <v>1</v>
      </c>
      <c r="C27" s="18">
        <f t="shared" si="2"/>
        <v>6019856.390904995</v>
      </c>
      <c r="D27" s="18">
        <f>+C27*$G$8</f>
        <v>70246.62345754127</v>
      </c>
      <c r="E27" s="18">
        <f>+C27</f>
        <v>6019856.390904995</v>
      </c>
      <c r="F27" s="18">
        <f>+D27+E27</f>
        <v>6090103.014362536</v>
      </c>
      <c r="G27" s="18">
        <f t="shared" si="0"/>
        <v>0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judonos</dc:creator>
  <cp:keywords/>
  <dc:description/>
  <cp:lastModifiedBy>judonos</cp:lastModifiedBy>
  <dcterms:created xsi:type="dcterms:W3CDTF">2005-08-01T21:06:09Z</dcterms:created>
  <dcterms:modified xsi:type="dcterms:W3CDTF">2005-08-01T21:06:45Z</dcterms:modified>
  <cp:category/>
  <cp:version/>
  <cp:contentType/>
  <cp:contentStatus/>
</cp:coreProperties>
</file>